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ropole - DOM - Mayotte" sheetId="1" r:id="rId1"/>
  </sheets>
  <definedNames>
    <definedName name="_xlnm.Print_Area" localSheetId="0">'Métropole - DOM - Mayotte'!$B$1:$F$27</definedName>
    <definedName name="Excel_BuiltIn__FilterDatabase" localSheetId="0">'Métropole - DOM - Mayotte'!$C$21:$C$22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1" authorId="0">
      <text>
        <r>
          <rPr>
            <sz val="8"/>
            <color indexed="8"/>
            <rFont val="Tahoma"/>
            <family val="2"/>
          </rPr>
          <t xml:space="preserve">Décret n° 2009-1730 du 30 décembre 2009 </t>
        </r>
      </text>
    </comment>
    <comment ref="D22" authorId="0">
      <text>
        <r>
          <rPr>
            <sz val="8"/>
            <color indexed="8"/>
            <rFont val="Tahoma"/>
            <family val="2"/>
          </rPr>
          <t>Décret n° 2010-1656 du 28 décembre 2010</t>
        </r>
      </text>
    </comment>
  </commentList>
</comments>
</file>

<file path=xl/sharedStrings.xml><?xml version="1.0" encoding="utf-8"?>
<sst xmlns="http://schemas.openxmlformats.org/spreadsheetml/2006/main" count="27" uniqueCount="24">
  <si>
    <t xml:space="preserve">OUTIL DE CALCUL DU PLAFOND DES DEPENSES ELECTORALES </t>
  </si>
  <si>
    <t>Elections municipales de mars 2014</t>
  </si>
  <si>
    <r>
      <rPr>
        <b/>
        <sz val="10"/>
        <rFont val="Calibri"/>
        <family val="2"/>
      </rPr>
      <t>Rappel du droit en vigueur</t>
    </r>
    <r>
      <rPr>
        <u val="single"/>
        <sz val="10"/>
        <rFont val="Calibri"/>
        <family val="2"/>
      </rPr>
      <t xml:space="preserve"> </t>
    </r>
    <r>
      <rPr>
        <sz val="10"/>
        <rFont val="Calibri"/>
        <family val="2"/>
      </rPr>
      <t>: en application des articles L. 52-4 et L. 52-11 du code électoral, les candidats ou listes de candidats qui se présentent dans des circonscriptions de 9 000 habitants et plus sont soumis à un plafond de dépenses électorales calculé en fonction du nombre d'habitants de la circonscription. L'article L. 52-11-1 du code électoral prévoit en outre que les candidats et listes de candidats qui atteignent au moins 5 % des suffrages au premier tour de scrutin peuvent prétendre au remboursement de leurs dépenses de campagne dans la limite d'un plafond égal à 47,5 % du plafond des dépenses électorales qui leur est applicable.</t>
    </r>
  </si>
  <si>
    <r>
      <rPr>
        <b/>
        <sz val="10"/>
        <rFont val="Calibri"/>
        <family val="2"/>
      </rPr>
      <t>Notice d'utilisation de la présente calculatrice</t>
    </r>
    <r>
      <rPr>
        <sz val="10"/>
        <rFont val="Calibri"/>
        <family val="2"/>
      </rPr>
      <t xml:space="preserve"> : remplir les cases grisées C7 et C8</t>
    </r>
  </si>
  <si>
    <t>Département de la commune</t>
  </si>
  <si>
    <t>Métropole + DOM</t>
  </si>
  <si>
    <t>Population municipale de la commune</t>
  </si>
  <si>
    <t>Tranche de population</t>
  </si>
  <si>
    <t>Plafonds inscrits à l'art. L. 52-11 pour chaque tranche de population</t>
  </si>
  <si>
    <t>Listes présentes au 1er tour</t>
  </si>
  <si>
    <t>Listes présentes au second tour</t>
  </si>
  <si>
    <t>N'excédant pas 15 000 hab.</t>
  </si>
  <si>
    <t>de 15 001 à 30 000 hab.</t>
  </si>
  <si>
    <t>de 30 001 à 60 000 hab.</t>
  </si>
  <si>
    <t>de 60 001 à 100 000 hab.</t>
  </si>
  <si>
    <t>de 100 001 à 150 000 hab.</t>
  </si>
  <si>
    <t>de 150 001 à 250 000 hab.</t>
  </si>
  <si>
    <t>Excédant 250 000 hab.</t>
  </si>
  <si>
    <t>Coefficients d'actualisation en vigueur</t>
  </si>
  <si>
    <t>Coefficients d'actualisation</t>
  </si>
  <si>
    <t>Mayotte</t>
  </si>
  <si>
    <t>Montant du plafond des dépenses non actualisé</t>
  </si>
  <si>
    <t xml:space="preserve">Montant du plafond des dépenses </t>
  </si>
  <si>
    <t>Montant du plafond de remborusement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</si>
</sst>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&quot; €&quot;;\-#,##0.00&quot; €&quot;"/>
    <numFmt numFmtId="167" formatCode="#,##0&quot; €&quot;;\-#,##0&quot; €&quot;"/>
    <numFmt numFmtId="168" formatCode="HH:MM"/>
  </numFmts>
  <fonts count="7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justify" vertical="center" wrapText="1"/>
    </xf>
    <xf numFmtId="164" fontId="2" fillId="0" borderId="2" xfId="0" applyFont="1" applyBorder="1" applyAlignment="1">
      <alignment horizontal="left" vertical="center" wrapText="1"/>
    </xf>
    <xf numFmtId="164" fontId="1" fillId="0" borderId="0" xfId="0" applyFont="1" applyAlignment="1">
      <alignment vertical="center"/>
    </xf>
    <xf numFmtId="164" fontId="1" fillId="0" borderId="3" xfId="0" applyFont="1" applyBorder="1" applyAlignment="1">
      <alignment vertical="center"/>
    </xf>
    <xf numFmtId="164" fontId="1" fillId="2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Font="1" applyBorder="1" applyAlignment="1">
      <alignment horizontal="center" vertical="center"/>
    </xf>
    <xf numFmtId="164" fontId="1" fillId="0" borderId="0" xfId="0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1" fillId="0" borderId="6" xfId="0" applyFont="1" applyBorder="1" applyAlignment="1">
      <alignment vertical="center"/>
    </xf>
    <xf numFmtId="166" fontId="1" fillId="0" borderId="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4" fontId="1" fillId="0" borderId="7" xfId="0" applyFont="1" applyBorder="1" applyAlignment="1">
      <alignment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8" xfId="0" applyFont="1" applyBorder="1" applyAlignment="1">
      <alignment vertical="center"/>
    </xf>
    <xf numFmtId="166" fontId="1" fillId="0" borderId="8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7" fontId="1" fillId="0" borderId="6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6" xfId="0" applyFont="1" applyBorder="1" applyAlignment="1">
      <alignment horizontal="left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4" fontId="1" fillId="0" borderId="8" xfId="0" applyFont="1" applyBorder="1" applyAlignment="1">
      <alignment horizontal="left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10" workbookViewId="0" topLeftCell="B1">
      <pane ySplit="2" topLeftCell="A3" activePane="bottomLeft" state="frozen"/>
      <selection pane="topLeft" activeCell="B1" sqref="B1"/>
      <selection pane="bottomLeft" activeCell="D10" sqref="D10"/>
    </sheetView>
  </sheetViews>
  <sheetFormatPr defaultColWidth="10.28125" defaultRowHeight="12.75"/>
  <cols>
    <col min="1" max="2" width="2.00390625" style="1" customWidth="1"/>
    <col min="3" max="3" width="35.421875" style="1" customWidth="1"/>
    <col min="4" max="5" width="18.7109375" style="1" customWidth="1"/>
    <col min="6" max="6" width="2.421875" style="0" customWidth="1"/>
    <col min="7" max="7" width="11.00390625" style="0" customWidth="1"/>
    <col min="8" max="8" width="13.421875" style="0" customWidth="1"/>
    <col min="9" max="16384" width="11.00390625" style="0" customWidth="1"/>
  </cols>
  <sheetData>
    <row r="1" spans="3:5" ht="13.5">
      <c r="C1" s="2" t="s">
        <v>0</v>
      </c>
      <c r="D1" s="2"/>
      <c r="E1" s="2"/>
    </row>
    <row r="2" spans="3:5" ht="13.5">
      <c r="C2" s="3" t="s">
        <v>1</v>
      </c>
      <c r="D2" s="3"/>
      <c r="E2" s="3"/>
    </row>
    <row r="3" spans="3:5" ht="13.5">
      <c r="C3" s="4"/>
      <c r="D3" s="4"/>
      <c r="E3" s="4"/>
    </row>
    <row r="4" spans="3:5" ht="112.5" customHeight="1">
      <c r="C4" s="5" t="s">
        <v>2</v>
      </c>
      <c r="D4" s="5"/>
      <c r="E4" s="5"/>
    </row>
    <row r="5" spans="3:5" ht="32.25" customHeight="1">
      <c r="C5" s="6" t="s">
        <v>3</v>
      </c>
      <c r="D5" s="6"/>
      <c r="E5" s="6"/>
    </row>
    <row r="7" spans="1:5" s="10" customFormat="1" ht="17.25" customHeight="1">
      <c r="A7" s="7"/>
      <c r="B7" s="7"/>
      <c r="C7" s="8" t="s">
        <v>4</v>
      </c>
      <c r="D7" s="9" t="s">
        <v>5</v>
      </c>
      <c r="E7" s="7"/>
    </row>
    <row r="8" spans="1:5" s="10" customFormat="1" ht="17.25" customHeight="1">
      <c r="A8" s="7"/>
      <c r="B8" s="7"/>
      <c r="C8" s="8" t="s">
        <v>6</v>
      </c>
      <c r="D8" s="11">
        <v>30000</v>
      </c>
      <c r="E8" s="7"/>
    </row>
    <row r="9" spans="1:5" s="10" customFormat="1" ht="17.25" customHeight="1" hidden="1">
      <c r="A9" s="7"/>
      <c r="B9" s="7"/>
      <c r="C9" s="8" t="s">
        <v>7</v>
      </c>
      <c r="D9" s="12">
        <f>IF(D8&lt;=15000,1,IF(AND(D8&gt;15000,D8&lt;=30000),2,IF(AND(D8&gt;30000,D8&lt;=60000),3,IF(AND(D8&gt;60000,D8&lt;=100000),4,IF(AND(D8&gt;100000,D8&lt;=150000),5,IF(AND(D8&gt;150000,D8&lt;=250000),6,7))))))</f>
        <v>2</v>
      </c>
      <c r="E9" s="7"/>
    </row>
    <row r="10" spans="1:5" s="10" customFormat="1" ht="17.25" customHeight="1">
      <c r="A10" s="7"/>
      <c r="B10" s="7"/>
      <c r="C10" s="7"/>
      <c r="D10" s="7"/>
      <c r="E10" s="7"/>
    </row>
    <row r="11" spans="1:5" s="16" customFormat="1" ht="36" customHeight="1">
      <c r="A11" s="13"/>
      <c r="B11" s="13"/>
      <c r="C11" s="14" t="s">
        <v>8</v>
      </c>
      <c r="D11" s="15" t="s">
        <v>9</v>
      </c>
      <c r="E11" s="15" t="s">
        <v>10</v>
      </c>
    </row>
    <row r="12" spans="1:8" s="10" customFormat="1" ht="17.25" customHeight="1">
      <c r="A12" s="17">
        <v>1</v>
      </c>
      <c r="B12" s="18"/>
      <c r="C12" s="19" t="s">
        <v>11</v>
      </c>
      <c r="D12" s="20">
        <v>1.22</v>
      </c>
      <c r="E12" s="20">
        <v>1.68</v>
      </c>
      <c r="H12" s="21"/>
    </row>
    <row r="13" spans="1:8" s="10" customFormat="1" ht="17.25" customHeight="1">
      <c r="A13" s="17">
        <v>2</v>
      </c>
      <c r="B13" s="18"/>
      <c r="C13" s="22" t="s">
        <v>12</v>
      </c>
      <c r="D13" s="23">
        <v>1.07</v>
      </c>
      <c r="E13" s="23">
        <v>1.52</v>
      </c>
      <c r="H13" s="21"/>
    </row>
    <row r="14" spans="1:8" s="10" customFormat="1" ht="17.25" customHeight="1">
      <c r="A14" s="17">
        <v>3</v>
      </c>
      <c r="B14" s="18"/>
      <c r="C14" s="22" t="s">
        <v>13</v>
      </c>
      <c r="D14" s="23">
        <v>0.91</v>
      </c>
      <c r="E14" s="23">
        <v>1.22</v>
      </c>
      <c r="H14" s="21"/>
    </row>
    <row r="15" spans="1:8" s="10" customFormat="1" ht="17.25" customHeight="1">
      <c r="A15" s="17">
        <v>4</v>
      </c>
      <c r="B15" s="18"/>
      <c r="C15" s="22" t="s">
        <v>14</v>
      </c>
      <c r="D15" s="23">
        <v>0.84</v>
      </c>
      <c r="E15" s="23">
        <v>1.14</v>
      </c>
      <c r="H15" s="21"/>
    </row>
    <row r="16" spans="1:8" s="10" customFormat="1" ht="17.25" customHeight="1">
      <c r="A16" s="17">
        <v>5</v>
      </c>
      <c r="B16" s="18"/>
      <c r="C16" s="22" t="s">
        <v>15</v>
      </c>
      <c r="D16" s="23">
        <v>0.76</v>
      </c>
      <c r="E16" s="23">
        <v>1.07</v>
      </c>
      <c r="H16" s="21"/>
    </row>
    <row r="17" spans="1:8" s="10" customFormat="1" ht="17.25" customHeight="1">
      <c r="A17" s="17">
        <v>6</v>
      </c>
      <c r="B17" s="18"/>
      <c r="C17" s="22" t="s">
        <v>16</v>
      </c>
      <c r="D17" s="23">
        <v>0.69</v>
      </c>
      <c r="E17" s="23">
        <v>0.84</v>
      </c>
      <c r="H17" s="21"/>
    </row>
    <row r="18" spans="1:8" s="10" customFormat="1" ht="17.25" customHeight="1">
      <c r="A18" s="17">
        <v>7</v>
      </c>
      <c r="B18" s="18"/>
      <c r="C18" s="24" t="s">
        <v>17</v>
      </c>
      <c r="D18" s="25">
        <v>0.53</v>
      </c>
      <c r="E18" s="25">
        <v>0.76</v>
      </c>
      <c r="H18" s="21"/>
    </row>
    <row r="19" spans="1:8" s="10" customFormat="1" ht="17.25" customHeight="1">
      <c r="A19" s="7"/>
      <c r="B19" s="7"/>
      <c r="C19" s="7"/>
      <c r="D19" s="7"/>
      <c r="E19" s="7"/>
      <c r="H19" s="21"/>
    </row>
    <row r="20" spans="1:8" s="10" customFormat="1" ht="32.25" customHeight="1">
      <c r="A20" s="7"/>
      <c r="B20" s="7"/>
      <c r="C20" s="26" t="s">
        <v>18</v>
      </c>
      <c r="D20" s="15" t="s">
        <v>19</v>
      </c>
      <c r="E20" s="7"/>
      <c r="H20" s="21"/>
    </row>
    <row r="21" spans="1:5" s="10" customFormat="1" ht="17.25" customHeight="1">
      <c r="A21" s="7"/>
      <c r="B21" s="7"/>
      <c r="C21" s="19" t="s">
        <v>5</v>
      </c>
      <c r="D21" s="27">
        <v>1.23</v>
      </c>
      <c r="E21" s="7"/>
    </row>
    <row r="22" spans="1:5" s="10" customFormat="1" ht="17.25" customHeight="1">
      <c r="A22" s="7"/>
      <c r="B22" s="7"/>
      <c r="C22" s="24" t="s">
        <v>20</v>
      </c>
      <c r="D22" s="28">
        <v>1.31</v>
      </c>
      <c r="E22" s="7"/>
    </row>
    <row r="23" ht="12.75"/>
    <row r="24" spans="4:5" ht="37.5" customHeight="1">
      <c r="D24" s="15" t="s">
        <v>9</v>
      </c>
      <c r="E24" s="15" t="s">
        <v>10</v>
      </c>
    </row>
    <row r="25" spans="1:5" s="32" customFormat="1" ht="28.5" customHeight="1" hidden="1">
      <c r="A25" s="29"/>
      <c r="B25" s="29"/>
      <c r="C25" s="30" t="s">
        <v>21</v>
      </c>
      <c r="D25" s="31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34350</v>
      </c>
      <c r="E25" s="31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48000</v>
      </c>
    </row>
    <row r="26" spans="1:5" s="32" customFormat="1" ht="28.5" customHeight="1">
      <c r="A26" s="29"/>
      <c r="B26" s="29"/>
      <c r="C26" s="33" t="s">
        <v>22</v>
      </c>
      <c r="D26" s="34">
        <f>IF(AND($D$7="",$D$8=""),"Remplir cases C7 et C8",IF(AND(OR($D$7=$C$21,$D$7=$C$22),$D$8=""),"Remplir case C8",IF(AND($D$8&gt;=0,$D$8&lt;9000),"commune non soumise aux plafonds",IF($D$7=$C$21,D25*$D$21,IF($D$7=$C$22,D25*$D$22,"Remplir case C7")))))</f>
        <v>42250.5</v>
      </c>
      <c r="E26" s="34">
        <f>IF(AND($D$7="",$D$8=""),"Remplir cases C7 et C8",IF(AND(OR($D$7=$C$21,$D$7=$C$22),$D$8=""),"Remplir case C8",IF(AND($D$8&gt;=0,$D$8&lt;9000),"commune non soumise aux plafonds",IF($D$7=$C$21,E25*$D$21,IF($D$7=$C$22,E25*$D$22,"Remplir case C7")))))</f>
        <v>59040</v>
      </c>
    </row>
    <row r="27" spans="1:7" s="32" customFormat="1" ht="28.5" customHeight="1">
      <c r="A27" s="29"/>
      <c r="B27" s="29"/>
      <c r="C27" s="35" t="s">
        <v>23</v>
      </c>
      <c r="D27" s="36">
        <f>IF(D26="Remplir cases C7 et C8","Remplir cases C7 et C8",IF(D26="Remplir case C7","Remplir case C7",IF(D26="Remplir case C8","Remplir case C8",IF(D26="commune non soumise aux plafonds","commune non soumise aux plafonds",ROUND(D26*0.475,0)))))</f>
        <v>20069</v>
      </c>
      <c r="E27" s="36">
        <f>IF(E26="Remplir cases C7 et C8","Remplir cases C7 et C8",IF(E26="Remplir case C7","Remplir case C7",IF(E26="Remplir case C8","Remplir case C8",IF(E26="commune non soumise aux plafonds","commune non soumise aux plafonds",ROUND(E26*0.475,0)))))</f>
        <v>28044</v>
      </c>
      <c r="G27" s="37"/>
    </row>
  </sheetData>
  <sheetProtection password="DA8F" sheet="1"/>
  <protectedRanges>
    <protectedRange password="DA8F" sqref="D7:D8" name="Plage1"/>
  </protectedRanges>
  <mergeCells count="4">
    <mergeCell ref="C1:E1"/>
    <mergeCell ref="C2:E2"/>
    <mergeCell ref="C4:E4"/>
    <mergeCell ref="C5:E5"/>
  </mergeCells>
  <conditionalFormatting sqref="D12:E18 D25:E25">
    <cfRule type="cellIs" priority="1" dxfId="0" operator="equal" stopIfTrue="1">
      <formula>"Remplir case C7"</formula>
    </cfRule>
    <cfRule type="cellIs" priority="2" dxfId="0" operator="equal" stopIfTrue="1">
      <formula>"commune non soumise aux plafonds"</formula>
    </cfRule>
  </conditionalFormatting>
  <conditionalFormatting sqref="D26:E27">
    <cfRule type="cellIs" priority="3" dxfId="0" operator="equal" stopIfTrue="1">
      <formula>"Remplir case C7"</formula>
    </cfRule>
    <cfRule type="cellIs" priority="4" dxfId="0" operator="equal" stopIfTrue="1">
      <formula>"commune non soumise aux plafonds"</formula>
    </cfRule>
    <cfRule type="cellIs" priority="5" dxfId="1" operator="equal" stopIfTrue="1">
      <formula>"Remplir cases C7 et C8"</formula>
    </cfRule>
  </conditionalFormatting>
  <dataValidations count="1">
    <dataValidation type="list" allowBlank="1" showErrorMessage="1" sqref="D7">
      <formula1>$C$21:$C$23</formula1>
      <formula2>0</formula2>
    </dataValidation>
  </dataValidation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PICCOZAR</dc:creator>
  <cp:keywords/>
  <dc:description/>
  <cp:lastModifiedBy/>
  <cp:lastPrinted>2013-02-12T14:44:28Z</cp:lastPrinted>
  <dcterms:created xsi:type="dcterms:W3CDTF">2013-02-12T10:10:35Z</dcterms:created>
  <dcterms:modified xsi:type="dcterms:W3CDTF">2019-09-17T07:50:21Z</dcterms:modified>
  <cp:category/>
  <cp:version/>
  <cp:contentType/>
  <cp:contentStatus/>
  <cp:revision>1</cp:revision>
</cp:coreProperties>
</file>